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/>
  <mc:AlternateContent xmlns:mc="http://schemas.openxmlformats.org/markup-compatibility/2006">
    <mc:Choice Requires="x15">
      <x15ac:absPath xmlns:x15ac="http://schemas.microsoft.com/office/spreadsheetml/2010/11/ac" url="C:\Users\rache\Dropbox\a--Clients\MTR\"/>
    </mc:Choice>
  </mc:AlternateContent>
  <xr:revisionPtr revIDLastSave="0" documentId="13_ncr:1_{E66E3475-A5CD-4E85-8228-D5FD67DB9931}" xr6:coauthVersionLast="41" xr6:coauthVersionMax="41" xr10:uidLastSave="{00000000-0000-0000-0000-000000000000}"/>
  <bookViews>
    <workbookView xWindow="-21960" yWindow="4110" windowWidth="20325" windowHeight="13785" tabRatio="365" firstSheet="1" activeTab="1" xr2:uid="{00000000-000D-0000-FFFF-FFFF00000000}"/>
  </bookViews>
  <sheets>
    <sheet name="Orig plan-BPP" sheetId="1" r:id="rId1"/>
    <sheet name="All items needed K" sheetId="4" r:id="rId2"/>
  </sheets>
  <definedNames>
    <definedName name="_xlnm._FilterDatabase" localSheetId="1" hidden="1">'All items needed K'!$A$14:$E$29</definedName>
    <definedName name="_xlnm.Print_Area" localSheetId="0">'Orig plan-BPP'!$A$1:$F$83</definedName>
    <definedName name="_xlnm.Print_Titles" localSheetId="0">'Orig plan-BPP'!$1:$2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01" i="1" l="1"/>
  <c r="J103" i="1" l="1"/>
  <c r="H103" i="1"/>
  <c r="I103" i="1"/>
  <c r="G103" i="1"/>
  <c r="J97" i="1"/>
  <c r="H97" i="1"/>
  <c r="I97" i="1"/>
  <c r="G97" i="1"/>
  <c r="I92" i="1"/>
  <c r="H92" i="1"/>
  <c r="J92" i="1"/>
  <c r="G90" i="1"/>
  <c r="G92" i="1" s="1"/>
  <c r="J37" i="1"/>
  <c r="J89" i="1" s="1"/>
  <c r="I37" i="1"/>
  <c r="I89" i="1" s="1"/>
  <c r="H37" i="1"/>
  <c r="H89" i="1" s="1"/>
  <c r="G37" i="1"/>
  <c r="G89" i="1" s="1"/>
  <c r="K103" i="1" l="1"/>
  <c r="K97" i="1"/>
  <c r="K9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Rachel</author>
  </authors>
  <commentList>
    <comment ref="F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Rachel:</t>
        </r>
        <r>
          <rPr>
            <sz val="9"/>
            <color indexed="81"/>
            <rFont val="Tahoma"/>
            <family val="2"/>
          </rPr>
          <t xml:space="preserve">
to be completed as we progress</t>
        </r>
      </text>
    </comment>
  </commentList>
</comments>
</file>

<file path=xl/sharedStrings.xml><?xml version="1.0" encoding="utf-8"?>
<sst xmlns="http://schemas.openxmlformats.org/spreadsheetml/2006/main" count="274" uniqueCount="191">
  <si>
    <t xml:space="preserve"> </t>
  </si>
  <si>
    <t>P</t>
  </si>
  <si>
    <t>read parent K01 FOA</t>
  </si>
  <si>
    <t>read SF424</t>
  </si>
  <si>
    <t>Review the process we will go through</t>
  </si>
  <si>
    <t>Discuss selection of institute/center</t>
  </si>
  <si>
    <t>read I/C specific requirements</t>
  </si>
  <si>
    <t>read due dates web page</t>
  </si>
  <si>
    <t>Discuss selection of mentoring team</t>
  </si>
  <si>
    <t>Ready any associated NOT or PAR</t>
  </si>
  <si>
    <t xml:space="preserve">Discuss Letters of reference (3-5) </t>
  </si>
  <si>
    <t>read requirements for mentoring team</t>
  </si>
  <si>
    <t>V</t>
  </si>
  <si>
    <t>upload biosketch draft to Project Hub</t>
  </si>
  <si>
    <t>Meeting</t>
  </si>
  <si>
    <t>Introduce Project Hub</t>
  </si>
  <si>
    <t>Review Project Hub, get project spaces</t>
  </si>
  <si>
    <t>7.4.7  (5.2)</t>
  </si>
  <si>
    <t>Review the FOA and SF424, highlighting impt areas</t>
  </si>
  <si>
    <t>(esp 7.5)</t>
  </si>
  <si>
    <t xml:space="preserve">Meeting </t>
  </si>
  <si>
    <t>re-read any parts that are still not clear</t>
  </si>
  <si>
    <t>select/contact/consider members of mentoring team</t>
  </si>
  <si>
    <t>begin to make list of possible referees</t>
  </si>
  <si>
    <t>read requirements for Letters of Reference</t>
  </si>
  <si>
    <t>y</t>
  </si>
  <si>
    <t>7.5.2</t>
  </si>
  <si>
    <t>re-read SF424 section on attachments</t>
  </si>
  <si>
    <t>Discuss biosketches</t>
  </si>
  <si>
    <t>Review how to generate attachments; fonts etc</t>
  </si>
  <si>
    <t>Review page limit rules</t>
  </si>
  <si>
    <t>read review criteria</t>
  </si>
  <si>
    <t>read biosketch requirements and draft biosketch</t>
  </si>
  <si>
    <t>Review list of sections that need to be written and order in which we will write them</t>
  </si>
  <si>
    <t>Outcomes/Next steps</t>
  </si>
  <si>
    <t>Topic / Activity</t>
  </si>
  <si>
    <t>re-read SF424 section on parts of the application</t>
  </si>
  <si>
    <t>upload any docs/notes to the Hub</t>
  </si>
  <si>
    <t>read SF424 and nih web page on page limits</t>
  </si>
  <si>
    <t>2. Candidate's Background</t>
  </si>
  <si>
    <t>3. Career Goals and Objectives</t>
  </si>
  <si>
    <t>revise biosketch</t>
  </si>
  <si>
    <t>Get clear on what your mentor and/or members of the mentoring team have to do</t>
  </si>
  <si>
    <t>Stress importance of following instructions; make sure everyone knows all the instructions they are supposed to be following. Set a structure for numbering and tracking documents.</t>
  </si>
  <si>
    <t>Revise instructions, as appropriate.</t>
  </si>
  <si>
    <t>Draft a detailed outline for 2. Candidate Background</t>
  </si>
  <si>
    <t>PREPARATION PHASE</t>
  </si>
  <si>
    <t>Make sure you know who your references will be</t>
  </si>
  <si>
    <t>4. Career Development/ Training Activities During Award Period</t>
  </si>
  <si>
    <t>5. Training in the Responsible Conduct of Research</t>
  </si>
  <si>
    <t>7. Statements by Mentor, Co-mentor(s), Consultants, Contributors</t>
  </si>
  <si>
    <t>8. Description of Institutional Environment</t>
  </si>
  <si>
    <t>9. Institutional Commitment to Candidate’s Research Career Development</t>
  </si>
  <si>
    <t>10. Specific Aims</t>
  </si>
  <si>
    <t>11. Research Strategy</t>
  </si>
  <si>
    <t>Make 9 docs of instructions, one for each section numbered 2-5;7-11 (sections 1 and 6 are not applicable). Each doc will include ALL the instructions regarding "Candidate Background" , from the parent FOA, any I/C specific FOA and the SF424</t>
  </si>
  <si>
    <t>Facilities &amp; Other Resources (Item 10, Other Project Info.)</t>
  </si>
  <si>
    <t>Project Summary/Abstract  (Item 7, Other Project Info.)</t>
  </si>
  <si>
    <t>obtain boilerplate from BPP</t>
  </si>
  <si>
    <t>The electronic application process -- what the institution does behind the scenes, what the investigator needs to do and needs to be aware of, registering with eRA Commons and getting an eRA Commons ID</t>
  </si>
  <si>
    <t>Budgets -- salary, fringe benefits, research development support, indirects (F&amp;A)</t>
  </si>
  <si>
    <t>make sure this is in progress</t>
  </si>
  <si>
    <t>During this time we will make sure that items 7, 8 and 9 are in progress.</t>
  </si>
  <si>
    <t>Links to references</t>
  </si>
  <si>
    <t xml:space="preserve">Preparation </t>
  </si>
  <si>
    <t>Review and discuss review criteria</t>
  </si>
  <si>
    <t>make sure mentors are confirmed</t>
  </si>
  <si>
    <t>Make sure your mentors know what they have to do</t>
  </si>
  <si>
    <t>Contact references; give them form letter and tell how to submit</t>
  </si>
  <si>
    <t>make sure this is in progress or that you have it</t>
  </si>
  <si>
    <t>ask your mentor who is going to write this</t>
  </si>
  <si>
    <t>ask them</t>
  </si>
  <si>
    <t>Reference letters</t>
  </si>
  <si>
    <t>Receive training on writing Specific Aims</t>
  </si>
  <si>
    <t>This will probably require more than 1 week.</t>
  </si>
  <si>
    <t xml:space="preserve">This will require more than 1 week. </t>
  </si>
  <si>
    <t>NOTES</t>
  </si>
  <si>
    <t>the numbered, and yellow highlighted cells represent separate sections of the "PHS 398 Career Development Award Supplemental Form" that must be completed and uploaded as separate documents</t>
  </si>
  <si>
    <t>the colored cells in column F represent tasks that need follow up</t>
  </si>
  <si>
    <t>so that postdocs in the cohort can collaborate, we will use Project Hub, a free project management application from Pbworks; each postdoc will have their own project within the K01 project space</t>
  </si>
  <si>
    <t>For each section below the process will be: review instructions; write detailed outline; fill in outline; write 1st draft; solicit feedback; revise; repeat as necessary</t>
  </si>
  <si>
    <t>Receive training on outlining, and on other approaches for writing a first draft.</t>
  </si>
  <si>
    <t>Follow up req'd?</t>
  </si>
  <si>
    <t>in-Person
or Virtual</t>
  </si>
  <si>
    <t xml:space="preserve">Cover letter </t>
  </si>
  <si>
    <t>TBD</t>
  </si>
  <si>
    <t>7.3.</t>
  </si>
  <si>
    <t>7.4.4 &amp; more</t>
  </si>
  <si>
    <t>read SF424 sections and NIH website</t>
  </si>
  <si>
    <t>read SF424 sections; and FOA</t>
  </si>
  <si>
    <t>make sure all references have uploaded their letters</t>
  </si>
  <si>
    <t>obtain boilerplate from dept, BPP, PSOM, other</t>
  </si>
  <si>
    <t>DRAFT PROJECT PLAN FOR COACHING POSTDOCS TO COMPLETE a K-APPLICATION</t>
  </si>
  <si>
    <t>WRITING SPECIFIC SECTIONS (of the PHS 398 Career Development Award Supplemental Form)</t>
  </si>
  <si>
    <t>prep</t>
  </si>
  <si>
    <t>prep time</t>
  </si>
  <si>
    <t>Discuss review criteria scoring matrix</t>
  </si>
  <si>
    <t>5-6 weeks</t>
  </si>
  <si>
    <t>12 meetings over 3 months; 5 in person, 7 virtual</t>
  </si>
  <si>
    <t>TOTALS</t>
  </si>
  <si>
    <t>on-site meeting w/ travel</t>
  </si>
  <si>
    <t>off-site group facilitation</t>
  </si>
  <si>
    <t>follow-up</t>
  </si>
  <si>
    <t>total meetings</t>
  </si>
  <si>
    <t>subtot phase II</t>
  </si>
  <si>
    <t>revised</t>
  </si>
  <si>
    <t>followup</t>
  </si>
  <si>
    <t>hours</t>
  </si>
  <si>
    <t>rate</t>
  </si>
  <si>
    <t>give discount</t>
  </si>
  <si>
    <t>on campus</t>
  </si>
  <si>
    <t>remote</t>
  </si>
  <si>
    <t>Beginning July 16, 2013: Items I forgot, above</t>
  </si>
  <si>
    <t>title - 81 characters</t>
  </si>
  <si>
    <t>figure out how to include all of these: http://www.niaid.nih.gov/researchfunding/grant/strategy/Pages/3researchstrategy.aspx</t>
  </si>
  <si>
    <t>example applications: http://www.niaid.nih.gov/researchfunding/grant/pages/appsamples.aspx</t>
  </si>
  <si>
    <t>me</t>
  </si>
  <si>
    <t>get boilerplate</t>
  </si>
  <si>
    <t>Specific Aims</t>
  </si>
  <si>
    <t>Training in the Responsible Conduct of Research</t>
  </si>
  <si>
    <t xml:space="preserve"> Description of Institutional Environment</t>
  </si>
  <si>
    <t>Institutional Commitment to Candidate’s Research Career Development</t>
  </si>
  <si>
    <t>get</t>
  </si>
  <si>
    <t>Letters of reference (3 to 5 of them)</t>
  </si>
  <si>
    <t>Appendix</t>
  </si>
  <si>
    <t>in the 12</t>
  </si>
  <si>
    <t>30 lines</t>
  </si>
  <si>
    <t>?</t>
  </si>
  <si>
    <t>Letters of Support from Collaborators, Contributors, and Consultants</t>
  </si>
  <si>
    <t>Equipment</t>
  </si>
  <si>
    <t>200 characters</t>
  </si>
  <si>
    <t>no limit</t>
  </si>
  <si>
    <t>me draft/ referees revise</t>
  </si>
  <si>
    <t>append all into 1 pdf</t>
  </si>
  <si>
    <t>Authentication of Key Biological and/or Chemical Resources</t>
  </si>
  <si>
    <t>Cover Letter Attachment</t>
  </si>
  <si>
    <t>Vertebrate Animals</t>
  </si>
  <si>
    <t>Select Agent Research</t>
  </si>
  <si>
    <t>Consortium/Contractual Arrangements</t>
  </si>
  <si>
    <t xml:space="preserve">Other Attachments </t>
  </si>
  <si>
    <t>PHS Assignment Request Form</t>
  </si>
  <si>
    <t>need from people who contrib in substantial meaningful way to scientific development or execution</t>
  </si>
  <si>
    <t>me and BA</t>
  </si>
  <si>
    <t xml:space="preserve">Resource Sharing </t>
  </si>
  <si>
    <t>PHS 398 Career Development Supplemental Form</t>
  </si>
  <si>
    <t>Number on the form</t>
  </si>
  <si>
    <t>SF 424 (R&amp;R) Form</t>
  </si>
  <si>
    <t>Descriptive Title of Applicant's Project</t>
  </si>
  <si>
    <t>1 ?</t>
  </si>
  <si>
    <t>R&amp;R Other Project Information Form</t>
  </si>
  <si>
    <t xml:space="preserve">Project Summary/Abstract  </t>
  </si>
  <si>
    <t xml:space="preserve">Project Narrative </t>
  </si>
  <si>
    <t xml:space="preserve">Bibliography and References Cited </t>
  </si>
  <si>
    <t>Facilities &amp; Other Resources</t>
  </si>
  <si>
    <t>R&amp;R Senior/Key Person Profile (Expanded) Form</t>
  </si>
  <si>
    <t xml:space="preserve">Biosketch  -- me </t>
  </si>
  <si>
    <t>R&amp;R Budget Form</t>
  </si>
  <si>
    <t>Budget and Budget Justification</t>
  </si>
  <si>
    <t>L</t>
  </si>
  <si>
    <t>"applicants must include a cover letter that contains a list of referees (including name, departmental affiliation, and institution)"</t>
  </si>
  <si>
    <t>PHS Human Subjects and Clinical Trials Information</t>
  </si>
  <si>
    <t>N/A for K01, K08, K23</t>
  </si>
  <si>
    <t xml:space="preserve">NIH provides instructions; check eRA commons to make sure referees upload letters by due date; you will receive an email when referee submits </t>
  </si>
  <si>
    <t>Letters of Reference-you request, referees upload into eRA commons</t>
  </si>
  <si>
    <t>mentors</t>
  </si>
  <si>
    <t>3 sentences</t>
  </si>
  <si>
    <t>multiple fields</t>
  </si>
  <si>
    <t>Scientific areas of expertise needed to review your application (optional)</t>
  </si>
  <si>
    <t>probably will not use this</t>
  </si>
  <si>
    <t>Biosketches -- Mentor, Co-mentor, Other Senior/Key Persons (which probably means all members of Advisory Committee, plus anyone else who will contribute significantly scientifically)</t>
  </si>
  <si>
    <t>will probably be 4 or 5 pages total</t>
  </si>
  <si>
    <t>will probably be 8 or 7 pages total</t>
  </si>
  <si>
    <t>dept chair or similar</t>
  </si>
  <si>
    <t>me, boilerplate</t>
  </si>
  <si>
    <t>includes physical and collegial environment</t>
  </si>
  <si>
    <t>probably will not use this; check SF424 and FOA for allowable items</t>
  </si>
  <si>
    <t>Human Subjects and Clinical Trials Information</t>
  </si>
  <si>
    <t>This info is in section 500 of  SF424 App'n Guide</t>
  </si>
  <si>
    <t>40 characters / field</t>
  </si>
  <si>
    <t>up to 5 fields (which correspond to sci. areas)</t>
  </si>
  <si>
    <t>5  pages per person</t>
  </si>
  <si>
    <t>Page / length limit</t>
  </si>
  <si>
    <t>Who writes</t>
  </si>
  <si>
    <t>Instructions / notes</t>
  </si>
  <si>
    <t>we will protect her time to 75% and not contingent upon receipt of this award</t>
  </si>
  <si>
    <t xml:space="preserve">Item </t>
  </si>
  <si>
    <t>Candidate Information and Goals for Career Development (3 sections: Background, Goals, Activities)</t>
  </si>
  <si>
    <t>Research Strategy (Significance, Innovation, Approach)</t>
  </si>
  <si>
    <t>Plans and Statements of Mentor and Co-mentor(s)</t>
  </si>
  <si>
    <t>I am pretty sure this is where letters from your Advisory Cmte members go</t>
  </si>
  <si>
    <t>no limits on length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</si>
</sst>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b/>
      <u/>
      <sz val="13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sz val="8"/>
      <color theme="1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D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5" fillId="22" borderId="9" applyNumberFormat="0" applyAlignment="0" applyProtection="0"/>
  </cellStyleXfs>
  <cellXfs count="91">
    <xf numFmtId="0" fontId="0" fillId="0" borderId="0" xfId="0"/>
    <xf numFmtId="0" fontId="6" fillId="0" borderId="0" xfId="0" applyFont="1" applyAlignment="1">
      <alignment vertical="top"/>
    </xf>
    <xf numFmtId="0" fontId="6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0" fontId="8" fillId="9" borderId="0" xfId="0" applyFont="1" applyFill="1" applyAlignment="1">
      <alignment vertical="top"/>
    </xf>
    <xf numFmtId="0" fontId="8" fillId="9" borderId="0" xfId="0" applyFont="1" applyFill="1" applyAlignment="1">
      <alignment vertical="top" wrapText="1"/>
    </xf>
    <xf numFmtId="0" fontId="7" fillId="5" borderId="0" xfId="0" applyFont="1" applyFill="1" applyAlignment="1">
      <alignment vertical="top" wrapText="1"/>
    </xf>
    <xf numFmtId="0" fontId="6" fillId="5" borderId="0" xfId="0" applyFont="1" applyFill="1" applyAlignment="1">
      <alignment vertical="top"/>
    </xf>
    <xf numFmtId="0" fontId="6" fillId="5" borderId="0" xfId="0" applyFont="1" applyFill="1" applyAlignment="1">
      <alignment vertical="top" wrapText="1"/>
    </xf>
    <xf numFmtId="0" fontId="7" fillId="5" borderId="0" xfId="0" applyFont="1" applyFill="1" applyAlignment="1">
      <alignment vertical="top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/>
    </xf>
    <xf numFmtId="0" fontId="6" fillId="3" borderId="0" xfId="2" applyFont="1" applyAlignment="1">
      <alignment vertical="top"/>
    </xf>
    <xf numFmtId="0" fontId="6" fillId="6" borderId="0" xfId="0" applyFont="1" applyFill="1" applyAlignment="1">
      <alignment vertical="top"/>
    </xf>
    <xf numFmtId="0" fontId="6" fillId="8" borderId="0" xfId="0" quotePrefix="1" applyFont="1" applyFill="1" applyAlignment="1">
      <alignment vertical="top" wrapText="1"/>
    </xf>
    <xf numFmtId="0" fontId="6" fillId="4" borderId="0" xfId="3" applyFont="1" applyAlignment="1">
      <alignment vertical="top"/>
    </xf>
    <xf numFmtId="0" fontId="6" fillId="2" borderId="0" xfId="1" applyFont="1" applyAlignment="1">
      <alignment vertical="top"/>
    </xf>
    <xf numFmtId="0" fontId="9" fillId="9" borderId="0" xfId="0" applyFont="1" applyFill="1" applyAlignment="1">
      <alignment vertical="top" wrapText="1"/>
    </xf>
    <xf numFmtId="0" fontId="9" fillId="9" borderId="0" xfId="0" applyFont="1" applyFill="1" applyAlignment="1">
      <alignment vertical="top"/>
    </xf>
    <xf numFmtId="0" fontId="7" fillId="0" borderId="0" xfId="0" applyFont="1" applyAlignment="1">
      <alignment vertical="top"/>
    </xf>
    <xf numFmtId="0" fontId="6" fillId="0" borderId="0" xfId="0" quotePrefix="1" applyFont="1" applyAlignment="1">
      <alignment vertical="top" wrapText="1"/>
    </xf>
    <xf numFmtId="0" fontId="6" fillId="0" borderId="0" xfId="0" applyFont="1"/>
    <xf numFmtId="0" fontId="6" fillId="3" borderId="0" xfId="2" applyFont="1"/>
    <xf numFmtId="0" fontId="6" fillId="9" borderId="0" xfId="0" applyFont="1" applyFill="1" applyAlignment="1">
      <alignment vertical="top"/>
    </xf>
    <xf numFmtId="0" fontId="6" fillId="9" borderId="0" xfId="0" applyFont="1" applyFill="1" applyAlignment="1">
      <alignment vertical="top" wrapText="1"/>
    </xf>
    <xf numFmtId="0" fontId="2" fillId="9" borderId="0" xfId="0" applyFont="1" applyFill="1" applyAlignment="1">
      <alignment vertical="top"/>
    </xf>
    <xf numFmtId="0" fontId="6" fillId="0" borderId="0" xfId="0" applyFont="1" applyAlignment="1">
      <alignment wrapText="1"/>
    </xf>
    <xf numFmtId="0" fontId="3" fillId="7" borderId="0" xfId="0" applyFont="1" applyFill="1" applyAlignment="1">
      <alignment horizontal="left" vertical="center" wrapText="1"/>
    </xf>
    <xf numFmtId="0" fontId="10" fillId="0" borderId="0" xfId="0" applyFont="1" applyAlignment="1">
      <alignment vertical="top"/>
    </xf>
    <xf numFmtId="0" fontId="11" fillId="0" borderId="0" xfId="0" applyFont="1" applyAlignment="1">
      <alignment vertical="top"/>
    </xf>
    <xf numFmtId="0" fontId="11" fillId="0" borderId="0" xfId="0" applyFont="1" applyAlignment="1">
      <alignment vertical="top" wrapText="1"/>
    </xf>
    <xf numFmtId="0" fontId="12" fillId="0" borderId="0" xfId="0" applyFont="1" applyAlignment="1">
      <alignment vertical="center"/>
    </xf>
    <xf numFmtId="0" fontId="6" fillId="10" borderId="1" xfId="0" applyFont="1" applyFill="1" applyBorder="1" applyAlignment="1">
      <alignment vertical="top"/>
    </xf>
    <xf numFmtId="0" fontId="6" fillId="10" borderId="0" xfId="0" applyFont="1" applyFill="1" applyAlignment="1">
      <alignment vertical="top"/>
    </xf>
    <xf numFmtId="0" fontId="6" fillId="11" borderId="2" xfId="0" applyFont="1" applyFill="1" applyBorder="1" applyAlignment="1">
      <alignment vertical="top"/>
    </xf>
    <xf numFmtId="0" fontId="6" fillId="11" borderId="3" xfId="0" applyFont="1" applyFill="1" applyBorder="1" applyAlignment="1">
      <alignment vertical="top"/>
    </xf>
    <xf numFmtId="0" fontId="6" fillId="11" borderId="4" xfId="0" applyFont="1" applyFill="1" applyBorder="1" applyAlignment="1">
      <alignment vertical="top"/>
    </xf>
    <xf numFmtId="0" fontId="6" fillId="11" borderId="5" xfId="0" applyFont="1" applyFill="1" applyBorder="1" applyAlignment="1">
      <alignment vertical="top"/>
    </xf>
    <xf numFmtId="0" fontId="6" fillId="11" borderId="6" xfId="0" applyFont="1" applyFill="1" applyBorder="1" applyAlignment="1">
      <alignment vertical="top"/>
    </xf>
    <xf numFmtId="0" fontId="6" fillId="11" borderId="7" xfId="0" applyFont="1" applyFill="1" applyBorder="1" applyAlignment="1">
      <alignment vertical="top"/>
    </xf>
    <xf numFmtId="0" fontId="6" fillId="12" borderId="0" xfId="0" applyFont="1" applyFill="1" applyAlignment="1">
      <alignment vertical="top" wrapText="1"/>
    </xf>
    <xf numFmtId="0" fontId="7" fillId="11" borderId="0" xfId="0" applyFont="1" applyFill="1" applyAlignment="1">
      <alignment vertical="top"/>
    </xf>
    <xf numFmtId="0" fontId="13" fillId="13" borderId="8" xfId="0" applyFont="1" applyFill="1" applyBorder="1" applyAlignment="1">
      <alignment vertical="top"/>
    </xf>
    <xf numFmtId="0" fontId="6" fillId="12" borderId="0" xfId="0" applyFont="1" applyFill="1" applyAlignment="1">
      <alignment vertical="top"/>
    </xf>
    <xf numFmtId="0" fontId="14" fillId="13" borderId="0" xfId="0" applyFont="1" applyFill="1" applyAlignment="1">
      <alignment vertical="top"/>
    </xf>
    <xf numFmtId="0" fontId="0" fillId="11" borderId="0" xfId="0" applyFill="1"/>
    <xf numFmtId="0" fontId="16" fillId="0" borderId="0" xfId="0" applyFont="1" applyAlignment="1">
      <alignment wrapText="1"/>
    </xf>
    <xf numFmtId="0" fontId="16" fillId="18" borderId="0" xfId="0" applyFont="1" applyFill="1" applyAlignment="1">
      <alignment wrapText="1"/>
    </xf>
    <xf numFmtId="0" fontId="16" fillId="18" borderId="0" xfId="0" applyFont="1" applyFill="1" applyAlignment="1">
      <alignment horizontal="right" wrapText="1"/>
    </xf>
    <xf numFmtId="0" fontId="17" fillId="0" borderId="0" xfId="0" applyFont="1" applyAlignment="1">
      <alignment wrapText="1"/>
    </xf>
    <xf numFmtId="0" fontId="16" fillId="17" borderId="0" xfId="0" applyFont="1" applyFill="1" applyAlignment="1">
      <alignment horizontal="right" wrapText="1"/>
    </xf>
    <xf numFmtId="0" fontId="16" fillId="15" borderId="0" xfId="0" applyFont="1" applyFill="1" applyAlignment="1">
      <alignment horizontal="right" wrapText="1"/>
    </xf>
    <xf numFmtId="0" fontId="16" fillId="0" borderId="0" xfId="0" quotePrefix="1" applyFont="1" applyAlignment="1">
      <alignment wrapText="1"/>
    </xf>
    <xf numFmtId="0" fontId="16" fillId="16" borderId="0" xfId="0" applyFont="1" applyFill="1" applyAlignment="1">
      <alignment wrapText="1"/>
    </xf>
    <xf numFmtId="0" fontId="16" fillId="19" borderId="0" xfId="0" applyFont="1" applyFill="1" applyAlignment="1">
      <alignment horizontal="right" wrapText="1"/>
    </xf>
    <xf numFmtId="0" fontId="16" fillId="14" borderId="0" xfId="0" applyFont="1" applyFill="1" applyAlignment="1">
      <alignment horizontal="right" wrapText="1"/>
    </xf>
    <xf numFmtId="0" fontId="18" fillId="14" borderId="0" xfId="0" applyFont="1" applyFill="1" applyAlignment="1">
      <alignment horizontal="right" wrapText="1"/>
    </xf>
    <xf numFmtId="0" fontId="18" fillId="0" borderId="0" xfId="0" quotePrefix="1" applyFont="1" applyAlignment="1">
      <alignment wrapText="1"/>
    </xf>
    <xf numFmtId="0" fontId="19" fillId="0" borderId="0" xfId="0" quotePrefix="1" applyFont="1" applyAlignment="1">
      <alignment wrapText="1"/>
    </xf>
    <xf numFmtId="0" fontId="18" fillId="0" borderId="0" xfId="0" applyFont="1" applyAlignment="1">
      <alignment wrapText="1"/>
    </xf>
    <xf numFmtId="0" fontId="16" fillId="21" borderId="0" xfId="0" applyFont="1" applyFill="1" applyAlignment="1">
      <alignment wrapText="1"/>
    </xf>
    <xf numFmtId="0" fontId="17" fillId="18" borderId="0" xfId="0" applyFont="1" applyFill="1"/>
    <xf numFmtId="0" fontId="17" fillId="18" borderId="0" xfId="0" applyFont="1" applyFill="1" applyAlignment="1">
      <alignment wrapText="1"/>
    </xf>
    <xf numFmtId="0" fontId="17" fillId="17" borderId="0" xfId="0" applyFont="1" applyFill="1"/>
    <xf numFmtId="0" fontId="17" fillId="17" borderId="0" xfId="0" applyFont="1" applyFill="1" applyAlignment="1">
      <alignment wrapText="1"/>
    </xf>
    <xf numFmtId="0" fontId="17" fillId="15" borderId="0" xfId="0" applyFont="1" applyFill="1"/>
    <xf numFmtId="0" fontId="17" fillId="15" borderId="0" xfId="0" applyFont="1" applyFill="1" applyAlignment="1">
      <alignment wrapText="1"/>
    </xf>
    <xf numFmtId="0" fontId="17" fillId="16" borderId="0" xfId="0" applyFont="1" applyFill="1"/>
    <xf numFmtId="0" fontId="17" fillId="16" borderId="0" xfId="0" applyFont="1" applyFill="1" applyAlignment="1">
      <alignment wrapText="1"/>
    </xf>
    <xf numFmtId="0" fontId="17" fillId="19" borderId="0" xfId="0" applyFont="1" applyFill="1"/>
    <xf numFmtId="0" fontId="17" fillId="19" borderId="0" xfId="0" applyFont="1" applyFill="1" applyAlignment="1">
      <alignment wrapText="1"/>
    </xf>
    <xf numFmtId="0" fontId="17" fillId="14" borderId="0" xfId="0" applyFont="1" applyFill="1"/>
    <xf numFmtId="0" fontId="17" fillId="14" borderId="0" xfId="0" applyFont="1" applyFill="1" applyAlignment="1">
      <alignment wrapText="1"/>
    </xf>
    <xf numFmtId="0" fontId="17" fillId="20" borderId="0" xfId="0" applyFont="1" applyFill="1"/>
    <xf numFmtId="0" fontId="17" fillId="20" borderId="0" xfId="0" applyFont="1" applyFill="1" applyAlignment="1">
      <alignment wrapText="1"/>
    </xf>
    <xf numFmtId="0" fontId="17" fillId="21" borderId="0" xfId="0" applyFont="1" applyFill="1"/>
    <xf numFmtId="0" fontId="0" fillId="0" borderId="0" xfId="0" applyAlignment="1">
      <alignment wrapText="1"/>
    </xf>
    <xf numFmtId="0" fontId="0" fillId="20" borderId="0" xfId="0" applyFill="1" applyAlignment="1">
      <alignment wrapText="1"/>
    </xf>
    <xf numFmtId="0" fontId="20" fillId="0" borderId="0" xfId="0" applyFont="1" applyAlignment="1">
      <alignment wrapText="1"/>
    </xf>
    <xf numFmtId="1" fontId="20" fillId="0" borderId="0" xfId="0" applyNumberFormat="1" applyFont="1" applyAlignment="1">
      <alignment horizontal="right" wrapText="1"/>
    </xf>
    <xf numFmtId="0" fontId="20" fillId="0" borderId="0" xfId="0" applyFont="1" applyAlignment="1">
      <alignment horizontal="right" wrapText="1"/>
    </xf>
    <xf numFmtId="1" fontId="21" fillId="0" borderId="0" xfId="0" applyNumberFormat="1" applyFont="1" applyAlignment="1">
      <alignment horizontal="right" wrapText="1"/>
    </xf>
    <xf numFmtId="0" fontId="20" fillId="0" borderId="0" xfId="0" applyFont="1" applyAlignment="1">
      <alignment horizontal="left" wrapText="1"/>
    </xf>
    <xf numFmtId="0" fontId="18" fillId="15" borderId="0" xfId="0" applyFont="1" applyFill="1" applyAlignment="1">
      <alignment horizontal="right" wrapText="1"/>
    </xf>
    <xf numFmtId="1" fontId="22" fillId="0" borderId="0" xfId="0" applyNumberFormat="1" applyFont="1" applyAlignment="1">
      <alignment horizontal="right" wrapText="1"/>
    </xf>
    <xf numFmtId="0" fontId="6" fillId="0" borderId="0" xfId="0" applyFont="1" applyAlignment="1">
      <alignment vertical="top" wrapText="1"/>
    </xf>
    <xf numFmtId="0" fontId="13" fillId="23" borderId="9" xfId="4" applyFont="1" applyFill="1" applyAlignment="1">
      <alignment horizontal="left" vertical="center" wrapText="1"/>
    </xf>
    <xf numFmtId="0" fontId="13" fillId="23" borderId="9" xfId="4" applyFont="1" applyFill="1" applyAlignment="1">
      <alignment horizontal="center" vertical="center" wrapText="1"/>
    </xf>
    <xf numFmtId="0" fontId="7" fillId="23" borderId="9" xfId="4" quotePrefix="1" applyFont="1" applyFill="1" applyAlignment="1">
      <alignment vertical="center" wrapText="1"/>
    </xf>
    <xf numFmtId="0" fontId="0" fillId="0" borderId="0" xfId="0" quotePrefix="1" applyAlignment="1">
      <alignment wrapText="1"/>
    </xf>
    <xf numFmtId="0" fontId="23" fillId="0" borderId="0" xfId="0" applyFont="1" applyAlignment="1">
      <alignment wrapText="1"/>
    </xf>
  </cellXfs>
  <cellStyles count="5">
    <cellStyle name="20% - Accent2" xfId="1" builtinId="34"/>
    <cellStyle name="20% - Accent3" xfId="2" builtinId="38"/>
    <cellStyle name="20% - Accent5" xfId="3" builtinId="46"/>
    <cellStyle name="Normal" xfId="0" builtinId="0"/>
    <cellStyle name="Output" xfId="4" builtinId="21"/>
  </cellStyles>
  <dxfs count="0"/>
  <tableStyles count="0" defaultTableStyle="TableStyleMedium2" defaultPivotStyle="PivotStyleLight16"/>
  <colors>
    <mruColors>
      <color rgb="FFFFFF99"/>
      <color rgb="FFFF9900"/>
      <color rgb="FF9966FF"/>
      <color rgb="FFECEFFA"/>
      <color rgb="FFFF66FF"/>
      <color rgb="FFFFFF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Slipstream">
      <a:dk1>
        <a:sysClr val="windowText" lastClr="000000"/>
      </a:dk1>
      <a:lt1>
        <a:sysClr val="window" lastClr="FFFFFF"/>
      </a:lt1>
      <a:dk2>
        <a:srgbClr val="212745"/>
      </a:dk2>
      <a:lt2>
        <a:srgbClr val="B4DCFA"/>
      </a:lt2>
      <a:accent1>
        <a:srgbClr val="4E67C8"/>
      </a:accent1>
      <a:accent2>
        <a:srgbClr val="5ECCF3"/>
      </a:accent2>
      <a:accent3>
        <a:srgbClr val="A7EA52"/>
      </a:accent3>
      <a:accent4>
        <a:srgbClr val="5DCEAF"/>
      </a:accent4>
      <a:accent5>
        <a:srgbClr val="FF8021"/>
      </a:accent5>
      <a:accent6>
        <a:srgbClr val="F14124"/>
      </a:accent6>
      <a:hlink>
        <a:srgbClr val="56C7AA"/>
      </a:hlink>
      <a:folHlink>
        <a:srgbClr val="59A8D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6"/>
  <sheetViews>
    <sheetView topLeftCell="A65" zoomScale="85" zoomScaleNormal="85" workbookViewId="0">
      <selection activeCell="B101" sqref="B101"/>
    </sheetView>
  </sheetViews>
  <sheetFormatPr defaultColWidth="9.1328125" defaultRowHeight="11.65" x14ac:dyDescent="0.45"/>
  <cols>
    <col min="1" max="1" width="43.265625" style="2" customWidth="1"/>
    <col min="2" max="2" width="10.86328125" style="1" customWidth="1"/>
    <col min="3" max="3" width="32.59765625" style="2" customWidth="1"/>
    <col min="4" max="4" width="26.3984375" style="2" customWidth="1"/>
    <col min="5" max="5" width="9.1328125" style="1" customWidth="1"/>
    <col min="6" max="6" width="11.86328125" style="1" customWidth="1"/>
    <col min="7" max="16384" width="9.1328125" style="1"/>
  </cols>
  <sheetData>
    <row r="1" spans="1:10" ht="16.899999999999999" x14ac:dyDescent="0.45">
      <c r="A1" s="28" t="s">
        <v>92</v>
      </c>
      <c r="B1" s="29"/>
      <c r="C1" s="30"/>
    </row>
    <row r="2" spans="1:10" s="2" customFormat="1" ht="36" customHeight="1" x14ac:dyDescent="0.45">
      <c r="A2" s="27" t="s">
        <v>35</v>
      </c>
      <c r="B2" s="27" t="s">
        <v>83</v>
      </c>
      <c r="C2" s="27" t="s">
        <v>64</v>
      </c>
      <c r="D2" s="27" t="s">
        <v>34</v>
      </c>
      <c r="E2" s="27" t="s">
        <v>82</v>
      </c>
      <c r="F2" s="27" t="s">
        <v>63</v>
      </c>
      <c r="G2" s="40" t="s">
        <v>95</v>
      </c>
      <c r="H2" s="40" t="s">
        <v>100</v>
      </c>
      <c r="I2" s="40" t="s">
        <v>101</v>
      </c>
      <c r="J2" s="40" t="s">
        <v>102</v>
      </c>
    </row>
    <row r="3" spans="1:10" ht="4.5" customHeight="1" x14ac:dyDescent="0.45">
      <c r="A3" s="3"/>
      <c r="B3" s="3"/>
      <c r="C3" s="3"/>
      <c r="D3" s="3"/>
      <c r="E3" s="3"/>
      <c r="F3" s="3"/>
    </row>
    <row r="4" spans="1:10" ht="14.25" x14ac:dyDescent="0.45">
      <c r="A4" s="25" t="s">
        <v>46</v>
      </c>
      <c r="B4" s="5"/>
      <c r="C4" s="5"/>
      <c r="D4" s="5"/>
      <c r="E4" s="4"/>
      <c r="F4" s="4"/>
      <c r="G4" s="33" t="s">
        <v>97</v>
      </c>
      <c r="H4" s="33"/>
      <c r="I4" s="33"/>
      <c r="J4" s="33"/>
    </row>
    <row r="5" spans="1:10" x14ac:dyDescent="0.45">
      <c r="A5" s="6" t="s">
        <v>20</v>
      </c>
      <c r="B5" s="7" t="s">
        <v>1</v>
      </c>
      <c r="C5" s="6"/>
      <c r="D5" s="8"/>
      <c r="E5" s="7"/>
      <c r="F5" s="9"/>
      <c r="G5" s="1">
        <v>2</v>
      </c>
      <c r="H5" s="1">
        <v>1</v>
      </c>
      <c r="J5" s="1">
        <v>0.5</v>
      </c>
    </row>
    <row r="6" spans="1:10" x14ac:dyDescent="0.45">
      <c r="A6" s="10" t="s">
        <v>4</v>
      </c>
      <c r="C6" s="2" t="s">
        <v>2</v>
      </c>
      <c r="D6" s="2" t="s">
        <v>21</v>
      </c>
      <c r="G6" s="1" t="s">
        <v>0</v>
      </c>
      <c r="H6" s="1" t="s">
        <v>0</v>
      </c>
    </row>
    <row r="7" spans="1:10" x14ac:dyDescent="0.45">
      <c r="A7" s="10" t="s">
        <v>18</v>
      </c>
      <c r="C7" s="2" t="s">
        <v>3</v>
      </c>
      <c r="F7" s="1" t="s">
        <v>19</v>
      </c>
    </row>
    <row r="8" spans="1:10" x14ac:dyDescent="0.45">
      <c r="A8" s="10" t="s">
        <v>15</v>
      </c>
    </row>
    <row r="10" spans="1:10" x14ac:dyDescent="0.45">
      <c r="A10" s="6" t="s">
        <v>14</v>
      </c>
      <c r="B10" s="7" t="s">
        <v>1</v>
      </c>
      <c r="C10" s="8"/>
      <c r="D10" s="8"/>
      <c r="E10" s="7"/>
      <c r="F10" s="7"/>
      <c r="G10" s="1">
        <v>2</v>
      </c>
      <c r="H10" s="1">
        <v>1</v>
      </c>
      <c r="J10" s="1">
        <v>0.5</v>
      </c>
    </row>
    <row r="11" spans="1:10" x14ac:dyDescent="0.45">
      <c r="A11" s="10" t="s">
        <v>5</v>
      </c>
      <c r="C11" s="2" t="s">
        <v>6</v>
      </c>
    </row>
    <row r="12" spans="1:10" x14ac:dyDescent="0.45">
      <c r="A12" s="11" t="s">
        <v>9</v>
      </c>
      <c r="C12" s="10" t="s">
        <v>7</v>
      </c>
    </row>
    <row r="13" spans="1:10" ht="23.25" x14ac:dyDescent="0.45">
      <c r="A13" s="10" t="s">
        <v>8</v>
      </c>
      <c r="C13" s="2" t="s">
        <v>11</v>
      </c>
      <c r="D13" s="2" t="s">
        <v>22</v>
      </c>
      <c r="E13" s="12" t="s">
        <v>25</v>
      </c>
    </row>
    <row r="14" spans="1:10" x14ac:dyDescent="0.35">
      <c r="A14" s="10" t="s">
        <v>10</v>
      </c>
      <c r="C14" s="2" t="s">
        <v>24</v>
      </c>
      <c r="D14" s="2" t="s">
        <v>23</v>
      </c>
      <c r="E14" s="13" t="s">
        <v>25</v>
      </c>
      <c r="F14" s="21" t="s">
        <v>86</v>
      </c>
    </row>
    <row r="15" spans="1:10" x14ac:dyDescent="0.45">
      <c r="A15" s="10" t="s">
        <v>16</v>
      </c>
    </row>
    <row r="17" spans="1:10" x14ac:dyDescent="0.45">
      <c r="A17" s="6" t="s">
        <v>14</v>
      </c>
      <c r="B17" s="7" t="s">
        <v>12</v>
      </c>
      <c r="C17" s="8"/>
      <c r="D17" s="8"/>
      <c r="E17" s="7"/>
      <c r="F17" s="7"/>
      <c r="G17" s="1">
        <v>1</v>
      </c>
      <c r="I17" s="1">
        <v>1</v>
      </c>
      <c r="J17" s="1">
        <v>0.5</v>
      </c>
    </row>
    <row r="18" spans="1:10" ht="23.25" x14ac:dyDescent="0.45">
      <c r="A18" s="10" t="s">
        <v>28</v>
      </c>
      <c r="C18" s="2" t="s">
        <v>32</v>
      </c>
      <c r="D18" s="2" t="s">
        <v>41</v>
      </c>
      <c r="F18" s="1" t="s">
        <v>87</v>
      </c>
    </row>
    <row r="19" spans="1:10" x14ac:dyDescent="0.45">
      <c r="C19" s="2" t="s">
        <v>13</v>
      </c>
    </row>
    <row r="20" spans="1:10" x14ac:dyDescent="0.45">
      <c r="A20" s="10" t="s">
        <v>65</v>
      </c>
      <c r="C20" s="2" t="s">
        <v>31</v>
      </c>
    </row>
    <row r="21" spans="1:10" x14ac:dyDescent="0.45">
      <c r="A21" s="10" t="s">
        <v>96</v>
      </c>
    </row>
    <row r="23" spans="1:10" x14ac:dyDescent="0.45">
      <c r="A23" s="6" t="s">
        <v>14</v>
      </c>
      <c r="B23" s="7" t="s">
        <v>12</v>
      </c>
      <c r="C23" s="8"/>
      <c r="D23" s="8"/>
      <c r="E23" s="7"/>
      <c r="F23" s="7"/>
      <c r="G23" s="1">
        <v>1</v>
      </c>
      <c r="I23" s="1">
        <v>1</v>
      </c>
      <c r="J23" s="1">
        <v>0.5</v>
      </c>
    </row>
    <row r="24" spans="1:10" x14ac:dyDescent="0.45">
      <c r="A24" s="10" t="s">
        <v>29</v>
      </c>
      <c r="C24" s="2" t="s">
        <v>27</v>
      </c>
      <c r="F24" s="1" t="s">
        <v>26</v>
      </c>
    </row>
    <row r="25" spans="1:10" x14ac:dyDescent="0.45">
      <c r="A25" s="10" t="s">
        <v>30</v>
      </c>
      <c r="C25" s="2" t="s">
        <v>38</v>
      </c>
      <c r="F25" s="1" t="s">
        <v>26</v>
      </c>
    </row>
    <row r="26" spans="1:10" ht="23.25" x14ac:dyDescent="0.45">
      <c r="A26" s="10" t="s">
        <v>33</v>
      </c>
      <c r="C26" s="2" t="s">
        <v>36</v>
      </c>
      <c r="D26" s="2" t="s">
        <v>37</v>
      </c>
      <c r="F26" s="1" t="s">
        <v>26</v>
      </c>
    </row>
    <row r="27" spans="1:10" x14ac:dyDescent="0.45">
      <c r="A27" s="3"/>
    </row>
    <row r="28" spans="1:10" x14ac:dyDescent="0.45">
      <c r="A28" s="6" t="s">
        <v>14</v>
      </c>
      <c r="B28" s="7" t="s">
        <v>12</v>
      </c>
      <c r="C28" s="8"/>
      <c r="D28" s="8"/>
      <c r="E28" s="7"/>
      <c r="F28" s="7"/>
      <c r="G28" s="1">
        <v>1</v>
      </c>
      <c r="I28" s="1">
        <v>1</v>
      </c>
      <c r="J28" s="1">
        <v>0.5</v>
      </c>
    </row>
    <row r="29" spans="1:10" ht="23.25" x14ac:dyDescent="0.45">
      <c r="A29" s="10" t="s">
        <v>42</v>
      </c>
      <c r="C29" s="2" t="s">
        <v>66</v>
      </c>
      <c r="D29" s="2" t="s">
        <v>67</v>
      </c>
      <c r="E29" s="12"/>
    </row>
    <row r="30" spans="1:10" x14ac:dyDescent="0.45">
      <c r="A30" s="14" t="s">
        <v>51</v>
      </c>
      <c r="C30" s="2" t="s">
        <v>70</v>
      </c>
      <c r="D30" s="2" t="s">
        <v>71</v>
      </c>
      <c r="E30" s="15" t="s">
        <v>25</v>
      </c>
    </row>
    <row r="31" spans="1:10" ht="23.25" x14ac:dyDescent="0.45">
      <c r="A31" s="14" t="s">
        <v>52</v>
      </c>
      <c r="C31" s="2" t="s">
        <v>70</v>
      </c>
      <c r="D31" s="2" t="s">
        <v>71</v>
      </c>
      <c r="E31" s="16" t="s">
        <v>25</v>
      </c>
    </row>
    <row r="32" spans="1:10" ht="23.25" x14ac:dyDescent="0.45">
      <c r="A32" s="10" t="s">
        <v>47</v>
      </c>
      <c r="D32" s="10" t="s">
        <v>68</v>
      </c>
      <c r="E32" s="13"/>
    </row>
    <row r="33" spans="1:11" x14ac:dyDescent="0.45">
      <c r="A33" s="10"/>
      <c r="D33" s="10"/>
    </row>
    <row r="34" spans="1:11" x14ac:dyDescent="0.45">
      <c r="A34" s="6" t="s">
        <v>14</v>
      </c>
      <c r="B34" s="7" t="s">
        <v>1</v>
      </c>
      <c r="C34" s="8"/>
      <c r="D34" s="8"/>
      <c r="E34" s="7"/>
      <c r="F34" s="7"/>
      <c r="G34" s="1">
        <v>2</v>
      </c>
      <c r="H34" s="1">
        <v>1</v>
      </c>
      <c r="I34" s="1" t="s">
        <v>0</v>
      </c>
      <c r="J34" s="1">
        <v>0.5</v>
      </c>
    </row>
    <row r="35" spans="1:11" ht="23.25" x14ac:dyDescent="0.45">
      <c r="A35" s="2" t="s">
        <v>60</v>
      </c>
      <c r="C35" s="2" t="s">
        <v>89</v>
      </c>
    </row>
    <row r="36" spans="1:11" ht="46.5" x14ac:dyDescent="0.45">
      <c r="A36" s="10" t="s">
        <v>59</v>
      </c>
      <c r="B36" s="1" t="s">
        <v>0</v>
      </c>
      <c r="C36" s="2" t="s">
        <v>88</v>
      </c>
    </row>
    <row r="37" spans="1:11" x14ac:dyDescent="0.45">
      <c r="A37" s="10"/>
      <c r="G37" s="34">
        <f>SUM(G5:G34)</f>
        <v>9</v>
      </c>
      <c r="H37" s="35">
        <f>SUM(H5:H34)</f>
        <v>3</v>
      </c>
      <c r="I37" s="36">
        <f>SUM(I5:I34)</f>
        <v>3</v>
      </c>
      <c r="J37" s="36">
        <f>SUM(J5:J34)</f>
        <v>3</v>
      </c>
    </row>
    <row r="38" spans="1:11" x14ac:dyDescent="0.45">
      <c r="A38" s="3"/>
    </row>
    <row r="39" spans="1:11" ht="14.25" x14ac:dyDescent="0.45">
      <c r="A39" s="25" t="s">
        <v>93</v>
      </c>
      <c r="B39" s="5"/>
      <c r="C39" s="5"/>
      <c r="D39" s="17"/>
      <c r="E39" s="18"/>
      <c r="F39" s="4"/>
      <c r="G39" s="32" t="s">
        <v>98</v>
      </c>
      <c r="H39" s="33"/>
      <c r="I39" s="33"/>
      <c r="J39" s="33"/>
      <c r="K39"/>
    </row>
    <row r="40" spans="1:11" ht="15" customHeight="1" x14ac:dyDescent="0.45">
      <c r="A40" s="31" t="s">
        <v>80</v>
      </c>
      <c r="B40" s="3"/>
      <c r="C40" s="3"/>
      <c r="F40" s="19"/>
    </row>
    <row r="41" spans="1:11" x14ac:dyDescent="0.45">
      <c r="A41" s="6" t="s">
        <v>14</v>
      </c>
      <c r="B41" s="7" t="s">
        <v>1</v>
      </c>
      <c r="C41" s="8"/>
      <c r="D41" s="8"/>
      <c r="E41" s="7"/>
      <c r="F41" s="7"/>
      <c r="G41" s="1" t="s">
        <v>0</v>
      </c>
      <c r="H41" s="1" t="s">
        <v>0</v>
      </c>
    </row>
    <row r="42" spans="1:11" ht="69.75" x14ac:dyDescent="0.45">
      <c r="A42" s="10" t="s">
        <v>43</v>
      </c>
      <c r="C42" s="2" t="s">
        <v>55</v>
      </c>
      <c r="D42" s="2" t="s">
        <v>44</v>
      </c>
    </row>
    <row r="43" spans="1:11" ht="23.25" x14ac:dyDescent="0.45">
      <c r="A43" s="2" t="s">
        <v>81</v>
      </c>
      <c r="D43" s="2" t="s">
        <v>45</v>
      </c>
    </row>
    <row r="45" spans="1:11" x14ac:dyDescent="0.45">
      <c r="A45" s="6" t="s">
        <v>14</v>
      </c>
      <c r="B45" s="7" t="s">
        <v>12</v>
      </c>
      <c r="C45" s="8"/>
      <c r="D45" s="8"/>
      <c r="E45" s="7"/>
      <c r="F45" s="7"/>
      <c r="G45" s="1" t="s">
        <v>0</v>
      </c>
      <c r="I45" s="1" t="s">
        <v>0</v>
      </c>
    </row>
    <row r="46" spans="1:11" x14ac:dyDescent="0.45">
      <c r="A46" s="14" t="s">
        <v>39</v>
      </c>
      <c r="C46" s="20" t="s">
        <v>0</v>
      </c>
    </row>
    <row r="47" spans="1:11" x14ac:dyDescent="0.45">
      <c r="A47" s="20"/>
      <c r="C47" s="20"/>
    </row>
    <row r="48" spans="1:11" x14ac:dyDescent="0.45">
      <c r="A48" s="6" t="s">
        <v>14</v>
      </c>
      <c r="B48" s="7" t="s">
        <v>85</v>
      </c>
      <c r="C48" s="8"/>
      <c r="D48" s="8"/>
      <c r="E48" s="7"/>
      <c r="F48" s="7"/>
    </row>
    <row r="49" spans="1:6" x14ac:dyDescent="0.45">
      <c r="A49" s="14" t="s">
        <v>40</v>
      </c>
      <c r="C49" s="20"/>
    </row>
    <row r="50" spans="1:6" x14ac:dyDescent="0.35">
      <c r="A50" s="21" t="s">
        <v>74</v>
      </c>
      <c r="C50" s="20"/>
    </row>
    <row r="52" spans="1:6" x14ac:dyDescent="0.45">
      <c r="A52" s="6" t="s">
        <v>14</v>
      </c>
      <c r="B52" s="7" t="s">
        <v>85</v>
      </c>
      <c r="C52" s="8"/>
      <c r="D52" s="8"/>
      <c r="E52" s="7"/>
      <c r="F52" s="7"/>
    </row>
    <row r="53" spans="1:6" x14ac:dyDescent="0.45">
      <c r="A53" s="14" t="s">
        <v>53</v>
      </c>
    </row>
    <row r="54" spans="1:6" s="21" customFormat="1" x14ac:dyDescent="0.35">
      <c r="A54" s="21" t="s">
        <v>75</v>
      </c>
      <c r="B54" s="1"/>
      <c r="C54" s="26"/>
    </row>
    <row r="55" spans="1:6" s="21" customFormat="1" x14ac:dyDescent="0.35">
      <c r="A55" s="21" t="s">
        <v>73</v>
      </c>
      <c r="C55" s="26"/>
    </row>
    <row r="57" spans="1:6" x14ac:dyDescent="0.45">
      <c r="A57" s="6" t="s">
        <v>14</v>
      </c>
      <c r="B57" s="7" t="s">
        <v>85</v>
      </c>
      <c r="C57" s="8"/>
      <c r="D57" s="8"/>
      <c r="E57" s="7"/>
      <c r="F57" s="7"/>
    </row>
    <row r="58" spans="1:6" x14ac:dyDescent="0.45">
      <c r="A58" s="14" t="s">
        <v>54</v>
      </c>
    </row>
    <row r="59" spans="1:6" x14ac:dyDescent="0.35">
      <c r="A59" s="21" t="s">
        <v>75</v>
      </c>
    </row>
    <row r="60" spans="1:6" ht="23.25" x14ac:dyDescent="0.35">
      <c r="A60" s="26" t="s">
        <v>62</v>
      </c>
    </row>
    <row r="61" spans="1:6" x14ac:dyDescent="0.45">
      <c r="A61" s="1"/>
    </row>
    <row r="62" spans="1:6" x14ac:dyDescent="0.45">
      <c r="A62" s="6" t="s">
        <v>14</v>
      </c>
      <c r="B62" s="7" t="s">
        <v>12</v>
      </c>
      <c r="C62" s="8"/>
      <c r="D62" s="8"/>
      <c r="E62" s="7"/>
      <c r="F62" s="7"/>
    </row>
    <row r="63" spans="1:6" ht="23.25" x14ac:dyDescent="0.35">
      <c r="A63" s="14" t="s">
        <v>50</v>
      </c>
      <c r="B63" s="21"/>
      <c r="C63" s="2" t="s">
        <v>61</v>
      </c>
      <c r="D63" s="21"/>
      <c r="E63" s="22"/>
      <c r="F63" s="21"/>
    </row>
    <row r="64" spans="1:6" x14ac:dyDescent="0.45">
      <c r="A64" s="14" t="s">
        <v>51</v>
      </c>
      <c r="C64" s="2" t="s">
        <v>69</v>
      </c>
      <c r="D64" s="1"/>
      <c r="E64" s="15"/>
    </row>
    <row r="65" spans="1:10" ht="23.25" x14ac:dyDescent="0.45">
      <c r="A65" s="14" t="s">
        <v>52</v>
      </c>
      <c r="C65" s="2" t="s">
        <v>69</v>
      </c>
      <c r="E65" s="16"/>
    </row>
    <row r="66" spans="1:10" ht="23.25" x14ac:dyDescent="0.45">
      <c r="A66" s="1" t="s">
        <v>72</v>
      </c>
      <c r="C66" s="2" t="s">
        <v>90</v>
      </c>
      <c r="E66" s="13"/>
    </row>
    <row r="67" spans="1:10" ht="14.25" x14ac:dyDescent="0.45">
      <c r="A67" s="1"/>
      <c r="E67"/>
    </row>
    <row r="68" spans="1:10" x14ac:dyDescent="0.45">
      <c r="A68" s="6" t="s">
        <v>14</v>
      </c>
      <c r="B68" s="7" t="s">
        <v>85</v>
      </c>
      <c r="C68" s="8"/>
      <c r="D68" s="8"/>
      <c r="E68" s="7"/>
      <c r="F68" s="7"/>
    </row>
    <row r="69" spans="1:10" x14ac:dyDescent="0.45">
      <c r="A69" s="14" t="s">
        <v>48</v>
      </c>
    </row>
    <row r="70" spans="1:10" x14ac:dyDescent="0.35">
      <c r="A70" s="21" t="s">
        <v>75</v>
      </c>
    </row>
    <row r="71" spans="1:10" x14ac:dyDescent="0.45">
      <c r="A71" s="1"/>
    </row>
    <row r="72" spans="1:10" x14ac:dyDescent="0.45">
      <c r="A72" s="6" t="s">
        <v>14</v>
      </c>
      <c r="B72" s="7" t="s">
        <v>12</v>
      </c>
      <c r="C72" s="8"/>
      <c r="D72" s="8"/>
      <c r="E72" s="7"/>
      <c r="F72" s="7"/>
    </row>
    <row r="73" spans="1:10" x14ac:dyDescent="0.45">
      <c r="A73" s="20" t="s">
        <v>56</v>
      </c>
      <c r="C73" s="2" t="s">
        <v>91</v>
      </c>
      <c r="J73" s="2"/>
    </row>
    <row r="74" spans="1:10" x14ac:dyDescent="0.45">
      <c r="A74" s="14" t="s">
        <v>49</v>
      </c>
      <c r="C74" s="2" t="s">
        <v>58</v>
      </c>
    </row>
    <row r="75" spans="1:10" s="21" customFormat="1" x14ac:dyDescent="0.35">
      <c r="C75" s="26"/>
    </row>
    <row r="76" spans="1:10" x14ac:dyDescent="0.45">
      <c r="A76" s="6" t="s">
        <v>14</v>
      </c>
      <c r="B76" s="7" t="s">
        <v>85</v>
      </c>
      <c r="C76" s="8"/>
      <c r="D76" s="8"/>
      <c r="E76" s="7"/>
      <c r="F76" s="7"/>
    </row>
    <row r="77" spans="1:10" x14ac:dyDescent="0.45">
      <c r="A77" s="20" t="s">
        <v>57</v>
      </c>
    </row>
    <row r="78" spans="1:10" x14ac:dyDescent="0.45">
      <c r="A78" s="2" t="s">
        <v>84</v>
      </c>
      <c r="F78" s="1" t="s">
        <v>17</v>
      </c>
    </row>
    <row r="80" spans="1:10" ht="14.25" x14ac:dyDescent="0.45">
      <c r="A80" s="25" t="s">
        <v>76</v>
      </c>
      <c r="B80" s="23"/>
      <c r="C80" s="24"/>
      <c r="D80" s="24"/>
      <c r="E80" s="23"/>
      <c r="F80" s="23"/>
      <c r="H80" s="1" t="s">
        <v>0</v>
      </c>
    </row>
    <row r="81" spans="1:12" ht="24" customHeight="1" x14ac:dyDescent="0.45">
      <c r="A81" s="85" t="s">
        <v>77</v>
      </c>
      <c r="B81" s="85"/>
      <c r="C81" s="85"/>
      <c r="D81" s="85"/>
      <c r="E81" s="85"/>
      <c r="F81" s="85"/>
    </row>
    <row r="82" spans="1:12" x14ac:dyDescent="0.45">
      <c r="A82" s="85" t="s">
        <v>78</v>
      </c>
      <c r="B82" s="85"/>
      <c r="C82" s="85"/>
      <c r="D82" s="85"/>
      <c r="E82" s="85"/>
      <c r="F82" s="85"/>
    </row>
    <row r="83" spans="1:12" ht="24" customHeight="1" x14ac:dyDescent="0.45">
      <c r="A83" s="85" t="s">
        <v>79</v>
      </c>
      <c r="B83" s="85"/>
      <c r="C83" s="85"/>
      <c r="D83" s="85"/>
      <c r="E83" s="85"/>
      <c r="F83" s="85"/>
    </row>
    <row r="84" spans="1:12" x14ac:dyDescent="0.45">
      <c r="A84" s="20" t="s">
        <v>0</v>
      </c>
    </row>
    <row r="86" spans="1:12" x14ac:dyDescent="0.45">
      <c r="F86" s="1" t="s">
        <v>104</v>
      </c>
      <c r="G86" s="34">
        <v>12</v>
      </c>
      <c r="H86" s="35">
        <v>5</v>
      </c>
      <c r="I86" s="36">
        <v>7</v>
      </c>
      <c r="J86" s="36">
        <v>6</v>
      </c>
    </row>
    <row r="87" spans="1:12" ht="14.25" x14ac:dyDescent="0.45">
      <c r="A87" s="45" t="s">
        <v>112</v>
      </c>
      <c r="B87"/>
    </row>
    <row r="88" spans="1:12" ht="35.25" thickBot="1" x14ac:dyDescent="0.5">
      <c r="A88" t="s">
        <v>113</v>
      </c>
      <c r="B88"/>
      <c r="G88" s="40" t="s">
        <v>95</v>
      </c>
      <c r="H88" s="40" t="s">
        <v>100</v>
      </c>
      <c r="I88" s="40" t="s">
        <v>101</v>
      </c>
      <c r="J88" s="40" t="s">
        <v>102</v>
      </c>
      <c r="L88" s="1" t="s">
        <v>103</v>
      </c>
    </row>
    <row r="89" spans="1:12" ht="14.65" thickBot="1" x14ac:dyDescent="0.5">
      <c r="A89" t="s">
        <v>114</v>
      </c>
      <c r="B89"/>
      <c r="F89" s="2" t="s">
        <v>99</v>
      </c>
      <c r="G89" s="37">
        <f>SUM(G37+G86)</f>
        <v>21</v>
      </c>
      <c r="H89" s="38">
        <f>SUM(H37+H86)</f>
        <v>8</v>
      </c>
      <c r="I89" s="39">
        <f>SUM(I37+I86)</f>
        <v>10</v>
      </c>
      <c r="J89" s="39">
        <f>SUM(J37+J86)</f>
        <v>9</v>
      </c>
    </row>
    <row r="90" spans="1:12" ht="14.25" x14ac:dyDescent="0.45">
      <c r="A90" t="s">
        <v>115</v>
      </c>
      <c r="B90"/>
      <c r="F90" s="1" t="s">
        <v>105</v>
      </c>
      <c r="G90" s="41">
        <f>18*1.5</f>
        <v>27</v>
      </c>
      <c r="H90" s="41">
        <v>8</v>
      </c>
      <c r="I90" s="41">
        <v>10</v>
      </c>
      <c r="J90" s="41">
        <v>9</v>
      </c>
    </row>
    <row r="91" spans="1:12" ht="14.25" x14ac:dyDescent="0.45">
      <c r="A91"/>
      <c r="B91"/>
      <c r="H91" s="1">
        <v>4</v>
      </c>
    </row>
    <row r="92" spans="1:12" ht="16.149999999999999" thickBot="1" x14ac:dyDescent="0.5">
      <c r="A92"/>
      <c r="B92"/>
      <c r="G92" s="42">
        <f>G90*60</f>
        <v>1620</v>
      </c>
      <c r="H92" s="42">
        <f>H90*200+H91*120</f>
        <v>2080</v>
      </c>
      <c r="I92" s="42">
        <f>I90*90</f>
        <v>900</v>
      </c>
      <c r="J92" s="42">
        <f>J90*60</f>
        <v>540</v>
      </c>
      <c r="K92" s="42">
        <f>SUM(G92:J92)</f>
        <v>5140</v>
      </c>
    </row>
    <row r="93" spans="1:12" ht="14.65" thickTop="1" x14ac:dyDescent="0.45">
      <c r="A93"/>
      <c r="B93"/>
    </row>
    <row r="94" spans="1:12" ht="14.25" x14ac:dyDescent="0.45">
      <c r="A94"/>
      <c r="B94"/>
      <c r="G94" s="43" t="s">
        <v>94</v>
      </c>
      <c r="H94" s="43" t="s">
        <v>110</v>
      </c>
      <c r="I94" s="43" t="s">
        <v>111</v>
      </c>
      <c r="J94" s="43" t="s">
        <v>106</v>
      </c>
    </row>
    <row r="95" spans="1:12" x14ac:dyDescent="0.45">
      <c r="F95" s="1" t="s">
        <v>107</v>
      </c>
      <c r="G95" s="1">
        <v>27</v>
      </c>
      <c r="H95" s="1">
        <v>12</v>
      </c>
      <c r="I95" s="1">
        <v>10</v>
      </c>
      <c r="J95" s="1">
        <v>18</v>
      </c>
    </row>
    <row r="96" spans="1:12" x14ac:dyDescent="0.45">
      <c r="F96" s="1" t="s">
        <v>108</v>
      </c>
      <c r="G96" s="1">
        <v>60</v>
      </c>
      <c r="H96" s="1">
        <v>250</v>
      </c>
      <c r="I96" s="1">
        <v>175</v>
      </c>
      <c r="J96" s="1">
        <v>60</v>
      </c>
    </row>
    <row r="97" spans="4:11" s="1" customFormat="1" ht="16.149999999999999" thickBot="1" x14ac:dyDescent="0.5">
      <c r="D97" s="2"/>
      <c r="G97" s="44">
        <f>G95*G96</f>
        <v>1620</v>
      </c>
      <c r="H97" s="44">
        <f>H95*H96</f>
        <v>3000</v>
      </c>
      <c r="I97" s="44">
        <f>I95*I96</f>
        <v>1750</v>
      </c>
      <c r="J97" s="44">
        <f>J95*J96</f>
        <v>1080</v>
      </c>
      <c r="K97" s="42">
        <f>SUM(G97:J97)</f>
        <v>7450</v>
      </c>
    </row>
    <row r="98" spans="4:11" s="1" customFormat="1" ht="12" thickTop="1" x14ac:dyDescent="0.45">
      <c r="D98" s="2"/>
    </row>
    <row r="100" spans="4:11" s="1" customFormat="1" x14ac:dyDescent="0.45">
      <c r="D100" s="2"/>
      <c r="G100" s="43" t="s">
        <v>94</v>
      </c>
      <c r="H100" s="43" t="s">
        <v>110</v>
      </c>
      <c r="I100" s="43" t="s">
        <v>111</v>
      </c>
      <c r="J100" s="43" t="s">
        <v>106</v>
      </c>
    </row>
    <row r="101" spans="4:11" s="1" customFormat="1" ht="16.149999999999999" thickBot="1" x14ac:dyDescent="0.5">
      <c r="D101" s="2"/>
      <c r="F101" s="1" t="s">
        <v>107</v>
      </c>
      <c r="G101" s="1">
        <v>27</v>
      </c>
      <c r="H101" s="1">
        <v>13.5</v>
      </c>
      <c r="I101" s="1">
        <v>9</v>
      </c>
      <c r="J101" s="1">
        <v>18</v>
      </c>
      <c r="K101" s="42">
        <f>SUM(G101:J101)</f>
        <v>67.5</v>
      </c>
    </row>
    <row r="102" spans="4:11" s="1" customFormat="1" ht="12" thickTop="1" x14ac:dyDescent="0.45">
      <c r="D102" s="2" t="s">
        <v>0</v>
      </c>
      <c r="F102" s="1" t="s">
        <v>108</v>
      </c>
      <c r="G102" s="1">
        <v>75</v>
      </c>
      <c r="H102" s="1">
        <v>150</v>
      </c>
      <c r="I102" s="1">
        <v>125</v>
      </c>
      <c r="J102" s="1">
        <v>75</v>
      </c>
    </row>
    <row r="103" spans="4:11" s="1" customFormat="1" ht="16.149999999999999" thickBot="1" x14ac:dyDescent="0.5">
      <c r="D103" s="19" t="s">
        <v>109</v>
      </c>
      <c r="G103" s="44">
        <f>G101*G102</f>
        <v>2025</v>
      </c>
      <c r="H103" s="44">
        <f>H101*H102</f>
        <v>2025</v>
      </c>
      <c r="I103" s="44">
        <f>I101*I102</f>
        <v>1125</v>
      </c>
      <c r="J103" s="44">
        <f>J101*J102</f>
        <v>1350</v>
      </c>
      <c r="K103" s="42">
        <f>SUM(G103:J103)</f>
        <v>6525</v>
      </c>
    </row>
    <row r="104" spans="4:11" s="1" customFormat="1" ht="12" thickTop="1" x14ac:dyDescent="0.45">
      <c r="D104" s="2"/>
    </row>
    <row r="105" spans="4:11" s="1" customFormat="1" x14ac:dyDescent="0.45">
      <c r="D105" s="2"/>
      <c r="K105" s="1" t="s">
        <v>0</v>
      </c>
    </row>
    <row r="106" spans="4:11" s="1" customFormat="1" x14ac:dyDescent="0.45">
      <c r="D106" s="2"/>
      <c r="G106" s="1" t="s">
        <v>0</v>
      </c>
    </row>
  </sheetData>
  <mergeCells count="3">
    <mergeCell ref="A81:F81"/>
    <mergeCell ref="A82:F82"/>
    <mergeCell ref="A83:F83"/>
  </mergeCells>
  <printOptions gridLines="1"/>
  <pageMargins left="0.25" right="0.25" top="0.5" bottom="0.5" header="0.3" footer="0.3"/>
  <pageSetup orientation="landscape" horizontalDpi="300" verticalDpi="300" r:id="rId1"/>
  <headerFooter>
    <oddFooter>&amp;L&amp;9prepared by Rachel E. Locke, PhD&amp;C&amp;9Page &amp;P&amp;R&amp;9&amp;D</oddFooter>
  </headerFooter>
  <rowBreaks count="2" manualBreakCount="2">
    <brk id="33" max="5" man="1"/>
    <brk id="61" max="5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9"/>
  <sheetViews>
    <sheetView tabSelected="1" topLeftCell="A25" zoomScale="125" zoomScaleNormal="100" workbookViewId="0">
      <selection activeCell="B30" sqref="B30"/>
    </sheetView>
  </sheetViews>
  <sheetFormatPr defaultColWidth="9.1328125" defaultRowHeight="14.25" x14ac:dyDescent="0.45"/>
  <cols>
    <col min="1" max="1" width="9.1328125" style="46"/>
    <col min="2" max="2" width="61" style="46" customWidth="1"/>
    <col min="3" max="3" width="14.1328125" style="46" customWidth="1"/>
    <col min="4" max="4" width="10.3984375" style="80" customWidth="1"/>
    <col min="5" max="5" width="31.9296875" style="46" customWidth="1"/>
    <col min="6" max="6" width="9.06640625" style="46"/>
    <col min="7" max="7" width="11.86328125" style="46" customWidth="1"/>
    <col min="8" max="16384" width="9.1328125" style="46"/>
  </cols>
  <sheetData>
    <row r="1" spans="1:5" ht="31.25" customHeight="1" x14ac:dyDescent="0.45">
      <c r="A1" s="88" t="s">
        <v>145</v>
      </c>
      <c r="B1" s="86" t="s">
        <v>185</v>
      </c>
      <c r="C1" s="87" t="s">
        <v>182</v>
      </c>
      <c r="D1" s="87" t="s">
        <v>181</v>
      </c>
      <c r="E1" s="87" t="s">
        <v>183</v>
      </c>
    </row>
    <row r="2" spans="1:5" x14ac:dyDescent="0.45">
      <c r="A2" s="47">
        <v>11</v>
      </c>
      <c r="B2" s="46" t="s">
        <v>147</v>
      </c>
      <c r="C2" s="46" t="s">
        <v>116</v>
      </c>
      <c r="D2" s="78"/>
      <c r="E2" s="46" t="s">
        <v>130</v>
      </c>
    </row>
    <row r="3" spans="1:5" ht="35.65" x14ac:dyDescent="0.45">
      <c r="A3" s="48">
        <v>21</v>
      </c>
      <c r="B3" s="46" t="s">
        <v>135</v>
      </c>
      <c r="C3" s="46" t="s">
        <v>116</v>
      </c>
      <c r="D3" s="79" t="s">
        <v>148</v>
      </c>
      <c r="E3" s="49" t="s">
        <v>159</v>
      </c>
    </row>
    <row r="4" spans="1:5" ht="49.5" customHeight="1" x14ac:dyDescent="0.45">
      <c r="A4" s="50"/>
      <c r="B4" s="46" t="s">
        <v>123</v>
      </c>
      <c r="C4" s="46" t="s">
        <v>132</v>
      </c>
      <c r="D4" s="78"/>
      <c r="E4" s="49" t="s">
        <v>162</v>
      </c>
    </row>
    <row r="5" spans="1:5" x14ac:dyDescent="0.45">
      <c r="A5" s="51">
        <v>7</v>
      </c>
      <c r="B5" s="52" t="s">
        <v>150</v>
      </c>
      <c r="C5" s="46" t="s">
        <v>116</v>
      </c>
      <c r="D5" s="79" t="s">
        <v>126</v>
      </c>
    </row>
    <row r="6" spans="1:5" x14ac:dyDescent="0.45">
      <c r="A6" s="51">
        <v>8</v>
      </c>
      <c r="B6" s="52" t="s">
        <v>151</v>
      </c>
      <c r="C6" s="46" t="s">
        <v>116</v>
      </c>
      <c r="D6" s="79" t="s">
        <v>165</v>
      </c>
    </row>
    <row r="7" spans="1:5" x14ac:dyDescent="0.45">
      <c r="A7" s="51">
        <v>9</v>
      </c>
      <c r="B7" s="46" t="s">
        <v>152</v>
      </c>
      <c r="C7" s="46" t="s">
        <v>116</v>
      </c>
      <c r="D7" s="79" t="s">
        <v>131</v>
      </c>
    </row>
    <row r="8" spans="1:5" x14ac:dyDescent="0.45">
      <c r="A8" s="51">
        <v>10</v>
      </c>
      <c r="B8" s="52" t="s">
        <v>153</v>
      </c>
      <c r="C8" s="46" t="s">
        <v>117</v>
      </c>
      <c r="D8" s="79" t="s">
        <v>131</v>
      </c>
    </row>
    <row r="9" spans="1:5" x14ac:dyDescent="0.45">
      <c r="A9" s="51">
        <v>11</v>
      </c>
      <c r="B9" s="52" t="s">
        <v>129</v>
      </c>
      <c r="C9" s="46" t="s">
        <v>117</v>
      </c>
      <c r="D9" s="79" t="s">
        <v>127</v>
      </c>
    </row>
    <row r="10" spans="1:5" x14ac:dyDescent="0.45">
      <c r="A10" s="83">
        <v>12</v>
      </c>
      <c r="B10" s="59" t="s">
        <v>139</v>
      </c>
      <c r="C10" s="59" t="s">
        <v>116</v>
      </c>
      <c r="D10" s="84"/>
      <c r="E10" s="59" t="s">
        <v>168</v>
      </c>
    </row>
    <row r="11" spans="1:5" x14ac:dyDescent="0.45">
      <c r="A11" s="53"/>
      <c r="B11" s="46" t="s">
        <v>155</v>
      </c>
      <c r="C11" s="46" t="s">
        <v>116</v>
      </c>
      <c r="D11" s="80">
        <v>5</v>
      </c>
    </row>
    <row r="12" spans="1:5" ht="42.75" x14ac:dyDescent="0.45">
      <c r="A12" s="53"/>
      <c r="B12" s="76" t="s">
        <v>169</v>
      </c>
      <c r="C12" s="46" t="s">
        <v>122</v>
      </c>
      <c r="D12" s="80" t="s">
        <v>180</v>
      </c>
      <c r="E12" s="49" t="s">
        <v>141</v>
      </c>
    </row>
    <row r="13" spans="1:5" x14ac:dyDescent="0.45">
      <c r="A13" s="54" t="s">
        <v>158</v>
      </c>
      <c r="B13" s="46" t="s">
        <v>157</v>
      </c>
      <c r="C13" s="46" t="s">
        <v>142</v>
      </c>
      <c r="D13" s="79"/>
      <c r="E13" s="46" t="s">
        <v>0</v>
      </c>
    </row>
    <row r="14" spans="1:5" ht="28.5" x14ac:dyDescent="0.45">
      <c r="A14" s="55">
        <v>2</v>
      </c>
      <c r="B14" s="89" t="s">
        <v>186</v>
      </c>
      <c r="C14" s="46" t="s">
        <v>116</v>
      </c>
      <c r="D14" s="79" t="s">
        <v>125</v>
      </c>
      <c r="E14" s="76" t="s">
        <v>170</v>
      </c>
    </row>
    <row r="15" spans="1:5" x14ac:dyDescent="0.45">
      <c r="A15" s="55">
        <v>3</v>
      </c>
      <c r="B15" s="52" t="s">
        <v>118</v>
      </c>
      <c r="D15" s="79">
        <v>1</v>
      </c>
    </row>
    <row r="16" spans="1:5" x14ac:dyDescent="0.45">
      <c r="A16" s="55">
        <v>4</v>
      </c>
      <c r="B16" s="89" t="s">
        <v>187</v>
      </c>
      <c r="D16" s="79" t="s">
        <v>125</v>
      </c>
      <c r="E16" s="76" t="s">
        <v>171</v>
      </c>
    </row>
    <row r="17" spans="1:5" x14ac:dyDescent="0.45">
      <c r="A17" s="55">
        <v>6</v>
      </c>
      <c r="B17" s="52" t="s">
        <v>119</v>
      </c>
      <c r="C17" s="46" t="s">
        <v>117</v>
      </c>
      <c r="D17" s="79">
        <v>1</v>
      </c>
    </row>
    <row r="18" spans="1:5" x14ac:dyDescent="0.45">
      <c r="A18" s="56">
        <v>7</v>
      </c>
      <c r="B18" s="57" t="s">
        <v>161</v>
      </c>
      <c r="D18" s="79"/>
    </row>
    <row r="19" spans="1:5" x14ac:dyDescent="0.45">
      <c r="A19" s="55">
        <v>8</v>
      </c>
      <c r="B19" s="89" t="s">
        <v>188</v>
      </c>
      <c r="C19" s="46" t="s">
        <v>164</v>
      </c>
      <c r="D19" s="79">
        <v>6</v>
      </c>
      <c r="E19" s="46" t="s">
        <v>133</v>
      </c>
    </row>
    <row r="20" spans="1:5" ht="42.75" x14ac:dyDescent="0.45">
      <c r="A20" s="55">
        <v>9</v>
      </c>
      <c r="B20" s="52" t="s">
        <v>128</v>
      </c>
      <c r="C20" s="90" t="s">
        <v>189</v>
      </c>
      <c r="D20" s="79">
        <v>6</v>
      </c>
      <c r="E20" s="46" t="s">
        <v>133</v>
      </c>
    </row>
    <row r="21" spans="1:5" ht="28.5" x14ac:dyDescent="0.45">
      <c r="A21" s="55">
        <v>10</v>
      </c>
      <c r="B21" s="52" t="s">
        <v>120</v>
      </c>
      <c r="C21" s="76" t="s">
        <v>173</v>
      </c>
      <c r="D21" s="79">
        <v>1</v>
      </c>
      <c r="E21" s="76" t="s">
        <v>174</v>
      </c>
    </row>
    <row r="22" spans="1:5" ht="42.75" x14ac:dyDescent="0.45">
      <c r="A22" s="55">
        <v>11</v>
      </c>
      <c r="B22" s="52" t="s">
        <v>121</v>
      </c>
      <c r="C22" s="76" t="s">
        <v>172</v>
      </c>
      <c r="D22" s="79">
        <v>1</v>
      </c>
      <c r="E22" s="76" t="s">
        <v>184</v>
      </c>
    </row>
    <row r="23" spans="1:5" x14ac:dyDescent="0.45">
      <c r="A23" s="55">
        <v>12</v>
      </c>
      <c r="B23" s="58" t="s">
        <v>136</v>
      </c>
      <c r="C23" s="46" t="s">
        <v>116</v>
      </c>
      <c r="D23" s="79" t="s">
        <v>0</v>
      </c>
    </row>
    <row r="24" spans="1:5" x14ac:dyDescent="0.45">
      <c r="A24" s="55">
        <v>13</v>
      </c>
      <c r="B24" s="58" t="s">
        <v>137</v>
      </c>
      <c r="C24" s="46" t="s">
        <v>116</v>
      </c>
      <c r="D24" s="81"/>
    </row>
    <row r="25" spans="1:5" x14ac:dyDescent="0.45">
      <c r="A25" s="55">
        <v>14</v>
      </c>
      <c r="B25" s="58" t="s">
        <v>138</v>
      </c>
      <c r="C25" s="46" t="s">
        <v>116</v>
      </c>
      <c r="D25" s="81"/>
    </row>
    <row r="26" spans="1:5" x14ac:dyDescent="0.45">
      <c r="A26" s="55">
        <v>15</v>
      </c>
      <c r="B26" s="58" t="s">
        <v>143</v>
      </c>
      <c r="C26" s="46" t="s">
        <v>116</v>
      </c>
      <c r="D26" s="81"/>
    </row>
    <row r="27" spans="1:5" x14ac:dyDescent="0.45">
      <c r="A27" s="55">
        <v>16</v>
      </c>
      <c r="B27" s="58" t="s">
        <v>134</v>
      </c>
      <c r="C27" s="46" t="s">
        <v>116</v>
      </c>
      <c r="D27" s="81">
        <v>1</v>
      </c>
      <c r="E27" s="59" t="s">
        <v>0</v>
      </c>
    </row>
    <row r="28" spans="1:5" ht="28.5" x14ac:dyDescent="0.45">
      <c r="A28" s="56">
        <v>17</v>
      </c>
      <c r="B28" s="57" t="s">
        <v>124</v>
      </c>
      <c r="C28" s="59" t="s">
        <v>116</v>
      </c>
      <c r="D28" s="84"/>
      <c r="E28" s="59" t="s">
        <v>175</v>
      </c>
    </row>
    <row r="29" spans="1:5" ht="28.5" x14ac:dyDescent="0.45">
      <c r="A29" s="77" t="s">
        <v>166</v>
      </c>
      <c r="B29" s="76" t="s">
        <v>176</v>
      </c>
      <c r="C29" s="46" t="s">
        <v>116</v>
      </c>
      <c r="D29" s="82" t="s">
        <v>190</v>
      </c>
      <c r="E29" s="26" t="s">
        <v>177</v>
      </c>
    </row>
    <row r="30" spans="1:5" ht="31.25" customHeight="1" x14ac:dyDescent="0.45">
      <c r="A30" s="60"/>
      <c r="B30" s="76" t="s">
        <v>167</v>
      </c>
      <c r="C30" s="46" t="s">
        <v>116</v>
      </c>
      <c r="D30" s="78" t="s">
        <v>178</v>
      </c>
      <c r="E30" s="78" t="s">
        <v>179</v>
      </c>
    </row>
    <row r="32" spans="1:5" x14ac:dyDescent="0.45">
      <c r="A32" s="61" t="s">
        <v>146</v>
      </c>
      <c r="B32" s="62"/>
    </row>
    <row r="33" spans="1:2" x14ac:dyDescent="0.45">
      <c r="A33" s="63" t="s">
        <v>163</v>
      </c>
      <c r="B33" s="64"/>
    </row>
    <row r="34" spans="1:2" x14ac:dyDescent="0.45">
      <c r="A34" s="65" t="s">
        <v>149</v>
      </c>
      <c r="B34" s="66"/>
    </row>
    <row r="35" spans="1:2" x14ac:dyDescent="0.45">
      <c r="A35" s="67" t="s">
        <v>154</v>
      </c>
      <c r="B35" s="68"/>
    </row>
    <row r="36" spans="1:2" x14ac:dyDescent="0.45">
      <c r="A36" s="69" t="s">
        <v>156</v>
      </c>
      <c r="B36" s="70"/>
    </row>
    <row r="37" spans="1:2" x14ac:dyDescent="0.45">
      <c r="A37" s="71" t="s">
        <v>144</v>
      </c>
      <c r="B37" s="72"/>
    </row>
    <row r="38" spans="1:2" x14ac:dyDescent="0.45">
      <c r="A38" s="73" t="s">
        <v>160</v>
      </c>
      <c r="B38" s="74"/>
    </row>
    <row r="39" spans="1:2" x14ac:dyDescent="0.45">
      <c r="A39" s="75" t="s">
        <v>140</v>
      </c>
      <c r="B39" s="60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Orig plan-BPP</vt:lpstr>
      <vt:lpstr>All items needed K</vt:lpstr>
      <vt:lpstr>'Orig plan-BPP'!Print_Area</vt:lpstr>
      <vt:lpstr>'Orig plan-BPP'!Print_Titles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</dc:creator>
  <cp:lastModifiedBy>Rachel Locke</cp:lastModifiedBy>
  <cp:lastPrinted>2014-03-20T15:17:40Z</cp:lastPrinted>
  <dcterms:created xsi:type="dcterms:W3CDTF">2013-06-28T14:44:37Z</dcterms:created>
  <dcterms:modified xsi:type="dcterms:W3CDTF">2019-03-26T21:18:22Z</dcterms:modified>
</cp:coreProperties>
</file>